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LARI\YOL RAPORU 2024\9. EYLÜL\"/>
    </mc:Choice>
  </mc:AlternateContent>
  <xr:revisionPtr revIDLastSave="0" documentId="13_ncr:1_{71FD5151-56C7-4B69-8385-2FA9C880021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<sst xmlns="http://schemas.openxmlformats.org/spreadsheetml/2006/main" count="48" uniqueCount="42">
  <si>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</si>
  <si>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</si>
  <si>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</si>
  <si>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</si>
  <si>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</si>
  <si>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</si>
  <si>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</si>
  <si>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</si>
  <si>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</si>
  <si>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</si>
  <si>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</si>
  <si>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</si>
  <si>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</si>
  <si>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</si>
  <si>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</si>
  <si>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</si>
  <si>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</si>
  <si>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</si>
  <si>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</si>
  <si>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</si>
  <si>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</si>
  <si>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</si>
  <si>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</si>
  <si>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</si>
  <si>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</si>
  <si>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</si>
  <si>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</si>
  <si>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</si>
  <si>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</si>
  <si>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</si>
  <si>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</si>
  <si>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</si>
  <si>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</si>
  <si>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</si>
  <si>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</si>
  <si>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 ATG 309</t>
  </si>
  <si>
    <t>BAKİYE</t>
  </si>
  <si>
    <t>İNŞA GAYRİMENKUL</t>
  </si>
  <si>
    <t>KILINÇLAR METAL</t>
  </si>
  <si>
    <t>CİHAN TİCARET</t>
  </si>
  <si>
    <t>KENAN  YILDIRIM</t>
  </si>
  <si>
    <t xml:space="preserve"> MERSİN - ADANA - HATAY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</si>
</sst>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13" zoomScale="120" zoomScaleNormal="100" zoomScaleSheetLayoutView="120" workbookViewId="0">
      <selection activeCell="C36" sqref="C36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40</v>
      </c>
      <c r="C2" s="55"/>
      <c r="D2" s="2" t="s">
        <v>2</v>
      </c>
      <c r="E2" s="56" t="s">
        <v>41</v>
      </c>
      <c r="F2" s="56"/>
      <c r="G2" s="56"/>
      <c r="H2" s="56"/>
      <c r="I2" s="56"/>
      <c r="J2" s="56"/>
      <c r="K2" s="3" t="s">
        <v>3</v>
      </c>
      <c r="L2" s="4">
        <v>45562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36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37</v>
      </c>
      <c r="B5" s="50"/>
      <c r="C5" s="48">
        <v>45562</v>
      </c>
      <c r="D5" s="11"/>
      <c r="E5" s="12">
        <v>54200</v>
      </c>
      <c r="F5" s="1"/>
      <c r="G5" s="13" t="str">
        <f t="shared" ref="G5" si="0">IF(A5="","",(A5))</f>
        <v>İNŞA GAYRİMENKUL</v>
      </c>
      <c r="H5" s="12"/>
      <c r="I5" s="12">
        <v>54200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38</v>
      </c>
      <c r="B6" s="50"/>
      <c r="C6" s="48">
        <v>45562</v>
      </c>
      <c r="D6" s="11"/>
      <c r="E6" s="12">
        <v>28820</v>
      </c>
      <c r="F6" s="1"/>
      <c r="G6" s="13" t="str">
        <f>IF(A6="","",(A6))</f>
        <v>KILINÇLAR METAL</v>
      </c>
      <c r="H6" s="12">
        <v>17220</v>
      </c>
      <c r="I6" s="12">
        <v>11600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 t="s">
        <v>39</v>
      </c>
      <c r="B7" s="50"/>
      <c r="C7" s="48">
        <v>45562</v>
      </c>
      <c r="D7" s="11"/>
      <c r="E7" s="12">
        <v>100600</v>
      </c>
      <c r="F7" s="1"/>
      <c r="G7" s="13" t="str">
        <f>IF(A7="","",(A7))</f>
        <v>CİHAN TİCARET</v>
      </c>
      <c r="H7" s="12">
        <v>100600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/>
      <c r="B8" s="50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4551.5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35</v>
      </c>
      <c r="C22" s="27"/>
      <c r="D22" s="16" t="s">
        <v>16</v>
      </c>
      <c r="E22" s="17">
        <f>SUM(E5:E21)</f>
        <v>183620</v>
      </c>
      <c r="F22" s="1"/>
      <c r="G22" s="16" t="s">
        <v>16</v>
      </c>
      <c r="H22" s="17">
        <f>SUM(H5:H19)</f>
        <v>117820</v>
      </c>
      <c r="I22" s="17">
        <f>SUM(I5:I21)</f>
        <v>65800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46541</v>
      </c>
      <c r="D25" s="18">
        <v>47723</v>
      </c>
      <c r="E25" s="19">
        <f>IF(C25="","",SUM(D25-C25))</f>
        <v>1182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3201.5</v>
      </c>
      <c r="D26" s="21"/>
      <c r="E26" s="20">
        <f>IF(C26="","",SUM(C26/E25))</f>
        <v>2.7085448392554992</v>
      </c>
      <c r="F26" s="1"/>
      <c r="G26" s="11" t="s">
        <v>25</v>
      </c>
      <c r="H26" s="12">
        <v>3201.4960000000001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4551.5</v>
      </c>
      <c r="D27" s="21"/>
      <c r="E27" s="22">
        <f>SUM(C27/E22)</f>
        <v>2.4787604836074503E-2</v>
      </c>
      <c r="F27" s="1"/>
      <c r="G27" s="11" t="s">
        <v>27</v>
      </c>
      <c r="H27" s="12">
        <v>1350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4551.4960000000001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113268.504</v>
      </c>
      <c r="D36" s="1"/>
      <c r="E36" s="1"/>
      <c r="F36" s="1"/>
      <c r="G36" s="26" t="s">
        <v>30</v>
      </c>
      <c r="H36" s="15">
        <f>IF(H33="","",SUM(H22-H33))</f>
        <v>113268.504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/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2024-09-30T05:57:09Z</cp:lastPrinted>
  <dcterms:created xsi:type="dcterms:W3CDTF">2022-08-24T05:29:34Z</dcterms:created>
  <dcterms:modified xsi:type="dcterms:W3CDTF">2024-09-30T06:32:28Z</dcterms:modified>
</cp:coreProperties>
</file>